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Tabele dla PKO_ENG_SINGLE\"/>
    </mc:Choice>
  </mc:AlternateContent>
  <xr:revisionPtr revIDLastSave="0" documentId="8_{E9BAB4E7-3F7D-43B9-BDE0-1F05735D0367}" xr6:coauthVersionLast="31" xr6:coauthVersionMax="31" xr10:uidLastSave="{00000000-0000-0000-0000-000000000000}"/>
  <bookViews>
    <workbookView xWindow="0" yWindow="0" windowWidth="28800" windowHeight="11925" xr2:uid="{B4F79719-1E16-4911-BC07-7E6812D9CDA9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1" i="1" s="1"/>
  <c r="C12" i="1"/>
  <c r="C8" i="1"/>
  <c r="C6" i="1"/>
  <c r="C4" i="1"/>
  <c r="C23" i="1" s="1"/>
  <c r="C10" i="1" l="1"/>
  <c r="C15" i="1"/>
  <c r="C24" i="1" l="1"/>
</calcChain>
</file>

<file path=xl/sharedStrings.xml><?xml version="1.0" encoding="utf-8"?>
<sst xmlns="http://schemas.openxmlformats.org/spreadsheetml/2006/main" count="23" uniqueCount="22">
  <si>
    <r>
      <rPr>
        <b/>
        <sz val="9"/>
        <rFont val="PKO Bank Polski"/>
        <family val="2"/>
        <charset val="238"/>
      </rPr>
      <t>Software</t>
    </r>
  </si>
  <si>
    <t>Future profits on concluded insurance contracts</t>
  </si>
  <si>
    <r>
      <rPr>
        <b/>
        <sz val="9"/>
        <color rgb="FF000000"/>
        <rFont val="PKO Bank Polski"/>
        <family val="2"/>
        <charset val="238"/>
      </rPr>
      <t>Carrying amount as at the beginning of the period, gross</t>
    </r>
  </si>
  <si>
    <r>
      <rPr>
        <sz val="9"/>
        <rFont val="PKO Bank Polski"/>
        <family val="2"/>
        <charset val="238"/>
      </rPr>
      <t>Purchase</t>
    </r>
  </si>
  <si>
    <r>
      <rPr>
        <sz val="9"/>
        <rFont val="PKO Bank Polski"/>
        <family val="2"/>
        <charset val="238"/>
      </rPr>
      <t xml:space="preserve">Transfers from capital expenditure </t>
    </r>
  </si>
  <si>
    <r>
      <rPr>
        <sz val="9"/>
        <rFont val="PKO Bank Polski"/>
        <family val="2"/>
        <charset val="238"/>
      </rPr>
      <t>Sale or scrapping</t>
    </r>
  </si>
  <si>
    <r>
      <rPr>
        <sz val="9"/>
        <rFont val="PKO Bank Polski"/>
        <family val="2"/>
        <charset val="238"/>
      </rPr>
      <t>Other, including taking up control over subsidiaries</t>
    </r>
  </si>
  <si>
    <r>
      <rPr>
        <b/>
        <sz val="9"/>
        <color rgb="FF000000"/>
        <rFont val="PKO Bank Polski"/>
        <family val="2"/>
        <charset val="238"/>
      </rPr>
      <t>Carrying amount as at the end of the period, gross</t>
    </r>
  </si>
  <si>
    <r>
      <rPr>
        <b/>
        <sz val="9"/>
        <color rgb="FF000000"/>
        <rFont val="PKO Bank Polski"/>
        <family val="2"/>
        <charset val="238"/>
      </rPr>
      <t>Accumulated amortization as at the beginning of the period</t>
    </r>
  </si>
  <si>
    <r>
      <rPr>
        <sz val="9"/>
        <rFont val="PKO Bank Polski"/>
        <family val="2"/>
        <charset val="238"/>
      </rPr>
      <t>Amortization charge for the period</t>
    </r>
  </si>
  <si>
    <r>
      <rPr>
        <sz val="9"/>
        <rFont val="PKO Bank Polski"/>
        <family val="2"/>
        <charset val="238"/>
      </rPr>
      <t>Scrapping and sale</t>
    </r>
  </si>
  <si>
    <r>
      <rPr>
        <b/>
        <sz val="9"/>
        <color rgb="FF000000"/>
        <rFont val="PKO Bank Polski"/>
        <family val="2"/>
        <charset val="238"/>
      </rPr>
      <t xml:space="preserve">Accumulated amortization as at the end of the period </t>
    </r>
  </si>
  <si>
    <r>
      <rPr>
        <b/>
        <sz val="9"/>
        <color rgb="FF000000"/>
        <rFont val="PKO Bank Polski"/>
        <family val="2"/>
        <charset val="238"/>
      </rPr>
      <t>Impairment allowances as at the beginning of the period</t>
    </r>
  </si>
  <si>
    <r>
      <rPr>
        <sz val="9"/>
        <color rgb="FF000000"/>
        <rFont val="PKO Bank Polski"/>
        <family val="2"/>
        <charset val="238"/>
      </rPr>
      <t>Recognized during the period</t>
    </r>
  </si>
  <si>
    <r>
      <rPr>
        <b/>
        <sz val="9"/>
        <color rgb="FF000000"/>
        <rFont val="PKO Bank Polski"/>
        <family val="2"/>
        <charset val="238"/>
      </rPr>
      <t>Impairment allowances as at the end of the period</t>
    </r>
  </si>
  <si>
    <r>
      <rPr>
        <b/>
        <sz val="9"/>
        <color rgb="FF000000"/>
        <rFont val="PKO Bank Polski"/>
        <family val="2"/>
        <charset val="238"/>
      </rPr>
      <t xml:space="preserve">Net carrying amount as at the beginning of the period </t>
    </r>
  </si>
  <si>
    <r>
      <rPr>
        <b/>
        <sz val="9"/>
        <rFont val="PKO Bank Polski"/>
        <family val="2"/>
        <charset val="238"/>
      </rPr>
      <t>Net carrying amount as at the end of the period</t>
    </r>
  </si>
  <si>
    <t xml:space="preserve">FOR THE YEAR ENDED 31 December 2017                                                   </t>
  </si>
  <si>
    <t xml:space="preserve">Goodwill </t>
  </si>
  <si>
    <t>Customer relationships</t>
  </si>
  <si>
    <t>Total</t>
  </si>
  <si>
    <t>Other, including capital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</si>
</sst>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"/>
      <name val="PKO Bank Polski"/>
      <family val="2"/>
      <charset val="238"/>
    </font>
    <font>
      <b/>
      <sz val="9"/>
      <color rgb="FF000000"/>
      <name val="PKO Bank Polski"/>
      <family val="2"/>
      <charset val="238"/>
    </font>
    <font>
      <b/>
      <sz val="9"/>
      <name val="PKO Bank Polski"/>
      <family val="2"/>
      <charset val="238"/>
    </font>
    <font>
      <sz val="9"/>
      <name val="PKO Bank Polski"/>
      <family val="2"/>
      <charset val="238"/>
    </font>
    <font>
      <sz val="9"/>
      <color indexed="8"/>
      <name val="PKO Bank Polski"/>
      <family val="2"/>
      <charset val="238"/>
    </font>
    <font>
      <sz val="9"/>
      <color rgb="FF000000"/>
      <name val="PKO Bank Polsk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rgb="FFFF0000"/>
      </left>
      <right/>
      <top style="thin">
        <color rgb="FFFF0000"/>
      </top>
      <bottom style="thin">
        <color theme="0" tint="-0.14996795556505021"/>
      </bottom>
      <diagonal/>
    </border>
    <border>
      <left/>
      <right/>
      <top style="thin">
        <color rgb="FFFF0000"/>
      </top>
      <bottom style="thin">
        <color theme="0" tint="-0.14996795556505021"/>
      </bottom>
      <diagonal/>
    </border>
    <border>
      <left/>
      <right style="thin">
        <color rgb="FFFF0000"/>
      </right>
      <top style="thin">
        <color rgb="FFFF0000"/>
      </top>
      <bottom style="thin">
        <color theme="0" tint="-0.14996795556505021"/>
      </bottom>
      <diagonal/>
    </border>
    <border>
      <left style="thin">
        <color rgb="FFFF000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FF0000"/>
      </left>
      <right/>
      <top style="thin">
        <color theme="0" tint="-0.14996795556505021"/>
      </top>
      <bottom style="thin">
        <color rgb="FFFF0000"/>
      </bottom>
      <diagonal/>
    </border>
    <border>
      <left/>
      <right/>
      <top style="thin">
        <color theme="0" tint="-0.14996795556505021"/>
      </top>
      <bottom style="thin">
        <color rgb="FFFF0000"/>
      </bottom>
      <diagonal/>
    </border>
    <border>
      <left/>
      <right style="thin">
        <color rgb="FFFF0000"/>
      </right>
      <top style="thin">
        <color theme="0" tint="-0.14996795556505021"/>
      </top>
      <bottom style="thin">
        <color rgb="FFFF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164" fontId="5" fillId="3" borderId="2" xfId="0" applyNumberFormat="1" applyFont="1" applyFill="1" applyBorder="1" applyAlignment="1" applyProtection="1">
      <alignment horizontal="right" vertical="center" wrapText="1"/>
    </xf>
    <xf numFmtId="0" fontId="2" fillId="2" borderId="1" xfId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 applyProtection="1">
      <alignment horizontal="right" vertical="center" wrapText="1"/>
    </xf>
    <xf numFmtId="164" fontId="4" fillId="3" borderId="4" xfId="0" applyNumberFormat="1" applyFont="1" applyFill="1" applyBorder="1" applyAlignment="1" applyProtection="1">
      <alignment horizontal="right" vertical="center" wrapText="1"/>
    </xf>
    <xf numFmtId="164" fontId="4" fillId="3" borderId="5" xfId="0" applyNumberFormat="1" applyFont="1" applyFill="1" applyBorder="1" applyAlignment="1" applyProtection="1">
      <alignment horizontal="right" vertical="center" wrapText="1"/>
    </xf>
    <xf numFmtId="0" fontId="5" fillId="2" borderId="1" xfId="1" applyFont="1" applyFill="1" applyBorder="1" applyAlignment="1">
      <alignment horizontal="left" vertical="center" wrapText="1" indent="1"/>
    </xf>
    <xf numFmtId="164" fontId="5" fillId="3" borderId="6" xfId="0" applyNumberFormat="1" applyFont="1" applyFill="1" applyBorder="1" applyAlignment="1" applyProtection="1">
      <alignment horizontal="right" vertical="center" wrapText="1"/>
    </xf>
    <xf numFmtId="164" fontId="5" fillId="3" borderId="7" xfId="0" applyNumberFormat="1" applyFont="1" applyFill="1" applyBorder="1" applyAlignment="1" applyProtection="1">
      <alignment horizontal="right" vertical="center" wrapText="1"/>
    </xf>
    <xf numFmtId="164" fontId="5" fillId="3" borderId="8" xfId="0" applyNumberFormat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Alignment="1">
      <alignment horizontal="left" vertical="center" wrapText="1" indent="1"/>
    </xf>
    <xf numFmtId="164" fontId="4" fillId="3" borderId="6" xfId="0" applyNumberFormat="1" applyFont="1" applyFill="1" applyBorder="1" applyAlignment="1" applyProtection="1">
      <alignment horizontal="right" vertical="center" wrapText="1"/>
    </xf>
    <xf numFmtId="164" fontId="4" fillId="3" borderId="7" xfId="0" applyNumberFormat="1" applyFont="1" applyFill="1" applyBorder="1" applyAlignment="1" applyProtection="1">
      <alignment horizontal="right" vertical="center" wrapText="1"/>
    </xf>
    <xf numFmtId="164" fontId="4" fillId="3" borderId="8" xfId="0" applyNumberFormat="1" applyFont="1" applyFill="1" applyBorder="1" applyAlignment="1" applyProtection="1">
      <alignment horizontal="righ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 indent="1"/>
    </xf>
    <xf numFmtId="0" fontId="6" fillId="2" borderId="1" xfId="1" applyFont="1" applyFill="1" applyBorder="1" applyAlignment="1">
      <alignment horizontal="left" vertical="center" wrapText="1" indent="3"/>
    </xf>
    <xf numFmtId="164" fontId="4" fillId="2" borderId="1" xfId="1" applyNumberFormat="1" applyFont="1" applyFill="1" applyBorder="1" applyAlignment="1">
      <alignment horizontal="left" vertical="center" wrapText="1"/>
    </xf>
    <xf numFmtId="164" fontId="4" fillId="3" borderId="9" xfId="0" applyNumberFormat="1" applyFont="1" applyFill="1" applyBorder="1" applyAlignment="1" applyProtection="1">
      <alignment horizontal="right" vertical="center" wrapText="1"/>
    </xf>
    <xf numFmtId="164" fontId="4" fillId="3" borderId="10" xfId="0" applyNumberFormat="1" applyFont="1" applyFill="1" applyBorder="1" applyAlignment="1" applyProtection="1">
      <alignment horizontal="right" vertical="center" wrapText="1"/>
    </xf>
    <xf numFmtId="164" fontId="4" fillId="3" borderId="11" xfId="0" applyNumberFormat="1" applyFont="1" applyFill="1" applyBorder="1" applyAlignment="1" applyProtection="1">
      <alignment horizontal="right" vertical="center" wrapText="1"/>
    </xf>
    <xf numFmtId="0" fontId="3" fillId="2" borderId="1" xfId="1" applyFont="1" applyFill="1" applyBorder="1" applyAlignment="1">
      <alignment vertical="center" wrapText="1"/>
    </xf>
  </cellXfs>
  <cellStyles count="3">
    <cellStyle name="Normalny" xfId="0" builtinId="0"/>
    <cellStyle name="Normalny 105" xfId="2" xr:uid="{0097DB56-69E3-4C16-A08E-C38234756C3D}"/>
    <cellStyle name="Normalny 2 2 2 4" xfId="1" xr:uid="{4495E9E6-74C7-427B-A2D5-2BA38C8B40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53696-6D9D-4D71-9C1F-B3D793DCBB23}">
  <dimension ref="B2:I24"/>
  <sheetViews>
    <sheetView tabSelected="1" workbookViewId="0">
      <selection activeCell="B2" sqref="B2"/>
    </sheetView>
  </sheetViews>
  <sheetFormatPr defaultRowHeight="15"/>
  <cols>
    <col min="2" max="2" width="52" customWidth="1"/>
    <col min="3" max="3" width="0.140625" customWidth="1"/>
    <col min="4" max="8" width="14.28515625" customWidth="1"/>
  </cols>
  <sheetData>
    <row r="2" spans="2:9" ht="53.25" customHeight="1">
      <c r="B2" s="24" t="s">
        <v>17</v>
      </c>
      <c r="C2" s="2" t="s">
        <v>0</v>
      </c>
      <c r="D2" s="2" t="s">
        <v>18</v>
      </c>
      <c r="E2" s="2" t="s">
        <v>1</v>
      </c>
      <c r="F2" s="2" t="s">
        <v>19</v>
      </c>
      <c r="G2" s="2" t="s">
        <v>21</v>
      </c>
      <c r="H2" s="2" t="s">
        <v>20</v>
      </c>
    </row>
    <row r="3" spans="2:9">
      <c r="B3" s="1"/>
      <c r="C3" s="3"/>
      <c r="D3" s="3"/>
      <c r="E3" s="3"/>
      <c r="F3" s="3"/>
      <c r="G3" s="3"/>
      <c r="H3" s="3"/>
    </row>
    <row r="4" spans="2:9" ht="24">
      <c r="B4" s="4" t="s">
        <v>2</v>
      </c>
      <c r="C4" s="5">
        <f>C39</f>
        <v>0</v>
      </c>
      <c r="D4" s="6">
        <v>4460</v>
      </c>
      <c r="E4" s="6">
        <v>1426</v>
      </c>
      <c r="F4" s="6">
        <v>141</v>
      </c>
      <c r="G4" s="6">
        <v>150</v>
      </c>
      <c r="H4" s="7">
        <v>447</v>
      </c>
      <c r="I4">
        <v>6624</v>
      </c>
    </row>
    <row r="5" spans="2:9">
      <c r="B5" s="8" t="s">
        <v>3</v>
      </c>
      <c r="C5" s="9">
        <v>17</v>
      </c>
      <c r="D5" s="10">
        <v>17</v>
      </c>
      <c r="E5" s="10">
        <v>12</v>
      </c>
      <c r="F5" s="10">
        <v>0</v>
      </c>
      <c r="G5" s="10">
        <v>0</v>
      </c>
      <c r="H5" s="11">
        <v>256</v>
      </c>
      <c r="I5">
        <v>285</v>
      </c>
    </row>
    <row r="6" spans="2:9">
      <c r="B6" s="12" t="s">
        <v>4</v>
      </c>
      <c r="C6" s="9">
        <f>339-1</f>
        <v>338</v>
      </c>
      <c r="D6" s="10">
        <v>338</v>
      </c>
      <c r="E6" s="10">
        <v>0</v>
      </c>
      <c r="F6" s="10">
        <v>0</v>
      </c>
      <c r="G6" s="10">
        <v>0</v>
      </c>
      <c r="H6" s="11">
        <v>-338</v>
      </c>
      <c r="I6">
        <v>0</v>
      </c>
    </row>
    <row r="7" spans="2:9">
      <c r="B7" s="8" t="s">
        <v>5</v>
      </c>
      <c r="C7" s="9">
        <v>-2</v>
      </c>
      <c r="D7" s="10">
        <v>-2</v>
      </c>
      <c r="E7" s="10">
        <v>0</v>
      </c>
      <c r="F7" s="10">
        <v>0</v>
      </c>
      <c r="G7" s="10">
        <v>0</v>
      </c>
      <c r="H7" s="11"/>
      <c r="I7">
        <v>-2</v>
      </c>
    </row>
    <row r="8" spans="2:9">
      <c r="B8" s="8" t="s">
        <v>6</v>
      </c>
      <c r="C8" s="9">
        <f>1-5+18+6-1</f>
        <v>19</v>
      </c>
      <c r="D8" s="10">
        <v>19</v>
      </c>
      <c r="E8" s="10">
        <v>0</v>
      </c>
      <c r="F8" s="10">
        <v>0</v>
      </c>
      <c r="G8" s="10">
        <v>0</v>
      </c>
      <c r="H8" s="11">
        <v>-4</v>
      </c>
      <c r="I8">
        <v>15</v>
      </c>
    </row>
    <row r="9" spans="2:9">
      <c r="B9" s="12"/>
      <c r="C9" s="9"/>
      <c r="D9" s="10"/>
      <c r="E9" s="10"/>
      <c r="F9" s="10"/>
      <c r="G9" s="10"/>
      <c r="H9" s="11"/>
    </row>
    <row r="10" spans="2:9">
      <c r="B10" s="4" t="s">
        <v>7</v>
      </c>
      <c r="C10" s="13">
        <f>C4+C5+C6+C7+C8</f>
        <v>372</v>
      </c>
      <c r="D10" s="14">
        <v>4832</v>
      </c>
      <c r="E10" s="14">
        <v>1438</v>
      </c>
      <c r="F10" s="14">
        <v>141</v>
      </c>
      <c r="G10" s="14">
        <v>150</v>
      </c>
      <c r="H10" s="15">
        <v>361</v>
      </c>
      <c r="I10">
        <v>6922</v>
      </c>
    </row>
    <row r="11" spans="2:9">
      <c r="B11" s="4"/>
      <c r="C11" s="9"/>
      <c r="D11" s="10"/>
      <c r="E11" s="10"/>
      <c r="F11" s="10"/>
      <c r="G11" s="10"/>
      <c r="H11" s="11"/>
    </row>
    <row r="12" spans="2:9" ht="24">
      <c r="B12" s="4" t="s">
        <v>8</v>
      </c>
      <c r="C12" s="13">
        <f>C45</f>
        <v>0</v>
      </c>
      <c r="D12" s="14">
        <v>-2832</v>
      </c>
      <c r="E12" s="14">
        <v>0</v>
      </c>
      <c r="F12" s="14">
        <v>-60</v>
      </c>
      <c r="G12" s="14">
        <v>-52</v>
      </c>
      <c r="H12" s="15">
        <v>-62</v>
      </c>
      <c r="I12">
        <v>-3006</v>
      </c>
    </row>
    <row r="13" spans="2:9">
      <c r="B13" s="8" t="s">
        <v>9</v>
      </c>
      <c r="C13" s="9">
        <v>-441</v>
      </c>
      <c r="D13" s="10">
        <v>-441</v>
      </c>
      <c r="E13" s="10">
        <v>0</v>
      </c>
      <c r="F13" s="10">
        <v>-15</v>
      </c>
      <c r="G13" s="10">
        <v>-10</v>
      </c>
      <c r="H13" s="11">
        <v>-10</v>
      </c>
      <c r="I13">
        <v>-476</v>
      </c>
    </row>
    <row r="14" spans="2:9">
      <c r="B14" s="8" t="s">
        <v>10</v>
      </c>
      <c r="C14" s="9">
        <v>1</v>
      </c>
      <c r="D14" s="10">
        <v>1</v>
      </c>
      <c r="E14" s="10">
        <v>0</v>
      </c>
      <c r="F14" s="10">
        <v>0</v>
      </c>
      <c r="G14" s="10">
        <v>0</v>
      </c>
      <c r="H14" s="11">
        <v>0</v>
      </c>
      <c r="I14">
        <v>1</v>
      </c>
    </row>
    <row r="15" spans="2:9">
      <c r="B15" s="16" t="s">
        <v>11</v>
      </c>
      <c r="C15" s="13">
        <f>SUM(C12:C14)</f>
        <v>-440</v>
      </c>
      <c r="D15" s="14">
        <v>-3272</v>
      </c>
      <c r="E15" s="14">
        <v>0</v>
      </c>
      <c r="F15" s="14">
        <v>-75</v>
      </c>
      <c r="G15" s="14">
        <v>-62</v>
      </c>
      <c r="H15" s="15">
        <v>-72</v>
      </c>
      <c r="I15">
        <v>-3481</v>
      </c>
    </row>
    <row r="16" spans="2:9">
      <c r="B16" s="17"/>
      <c r="C16" s="9"/>
      <c r="D16" s="10"/>
      <c r="E16" s="10"/>
      <c r="F16" s="10"/>
      <c r="G16" s="10"/>
      <c r="H16" s="11"/>
    </row>
    <row r="17" spans="2:9">
      <c r="B17" s="16" t="s">
        <v>12</v>
      </c>
      <c r="C17" s="13">
        <f>C51</f>
        <v>0</v>
      </c>
      <c r="D17" s="14">
        <v>-16</v>
      </c>
      <c r="E17" s="14">
        <v>-174</v>
      </c>
      <c r="F17" s="14">
        <v>0</v>
      </c>
      <c r="G17" s="14">
        <v>0</v>
      </c>
      <c r="H17" s="15">
        <v>-6</v>
      </c>
      <c r="I17">
        <v>-196</v>
      </c>
    </row>
    <row r="18" spans="2:9">
      <c r="B18" s="18" t="s">
        <v>13</v>
      </c>
      <c r="C18" s="9">
        <v>0</v>
      </c>
      <c r="D18" s="10">
        <v>0</v>
      </c>
      <c r="E18" s="10">
        <v>-1</v>
      </c>
      <c r="F18" s="10"/>
      <c r="G18" s="10"/>
      <c r="H18" s="11"/>
      <c r="I18">
        <v>-1</v>
      </c>
    </row>
    <row r="19" spans="2:9">
      <c r="B19" s="12" t="s">
        <v>6</v>
      </c>
      <c r="C19" s="9">
        <v>-2</v>
      </c>
      <c r="D19" s="10">
        <v>-2</v>
      </c>
      <c r="E19" s="10">
        <v>0</v>
      </c>
      <c r="F19" s="10">
        <v>0</v>
      </c>
      <c r="G19" s="10">
        <v>0</v>
      </c>
      <c r="H19" s="11">
        <v>0</v>
      </c>
      <c r="I19">
        <v>-2</v>
      </c>
    </row>
    <row r="20" spans="2:9">
      <c r="B20" s="19"/>
      <c r="C20" s="9"/>
      <c r="D20" s="10"/>
      <c r="E20" s="10"/>
      <c r="F20" s="10"/>
      <c r="G20" s="10"/>
      <c r="H20" s="11"/>
    </row>
    <row r="21" spans="2:9">
      <c r="B21" s="16" t="s">
        <v>14</v>
      </c>
      <c r="C21" s="13" t="e">
        <f>C17+C18+C19+#REF!+#REF!+C20</f>
        <v>#REF!</v>
      </c>
      <c r="D21" s="14">
        <v>-18</v>
      </c>
      <c r="E21" s="14">
        <v>-175</v>
      </c>
      <c r="F21" s="14">
        <v>0</v>
      </c>
      <c r="G21" s="14">
        <v>0</v>
      </c>
      <c r="H21" s="15">
        <v>-6</v>
      </c>
      <c r="I21">
        <v>-199</v>
      </c>
    </row>
    <row r="22" spans="2:9">
      <c r="B22" s="16"/>
      <c r="C22" s="9"/>
      <c r="D22" s="10"/>
      <c r="E22" s="10"/>
      <c r="F22" s="10"/>
      <c r="G22" s="10"/>
      <c r="H22" s="11"/>
    </row>
    <row r="23" spans="2:9">
      <c r="B23" s="16" t="s">
        <v>15</v>
      </c>
      <c r="C23" s="13">
        <f>C4+C12+C17</f>
        <v>0</v>
      </c>
      <c r="D23" s="14">
        <v>1612</v>
      </c>
      <c r="E23" s="14">
        <v>1252</v>
      </c>
      <c r="F23" s="14">
        <v>81</v>
      </c>
      <c r="G23" s="14">
        <v>98</v>
      </c>
      <c r="H23" s="15">
        <v>379</v>
      </c>
      <c r="I23">
        <v>3422</v>
      </c>
    </row>
    <row r="24" spans="2:9">
      <c r="B24" s="20" t="s">
        <v>16</v>
      </c>
      <c r="C24" s="21" t="e">
        <f>C10+C15+C21</f>
        <v>#REF!</v>
      </c>
      <c r="D24" s="22">
        <v>1542</v>
      </c>
      <c r="E24" s="22">
        <v>1263</v>
      </c>
      <c r="F24" s="22">
        <v>66</v>
      </c>
      <c r="G24" s="22">
        <v>88</v>
      </c>
      <c r="H24" s="23">
        <v>283</v>
      </c>
      <c r="I24">
        <v>3242</v>
      </c>
    </row>
  </sheetData>
  <protectedRanges>
    <protectedRange sqref="F18:G18 C13:G14 C5:D5 C15:H17 C8:E9 C7:G7 C21:H24 C4:H4 C12:H12 C18:E20" name="Rozstęp1_1_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2018-04-19T07:51:38Z</dcterms:created>
  <dcterms:modified xsi:type="dcterms:W3CDTF">2018-04-19T07:53:31Z</dcterms:modified>
</cp:coreProperties>
</file>